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1. Январь\МСП_НР_Материалы для сис-м пожарной сигнализации\Закупочная\"/>
    </mc:Choice>
  </mc:AlternateContent>
  <xr:revisionPtr revIDLastSave="0" documentId="13_ncr:1_{13D7F822-EFF3-4C29-B2FB-64CEF643205C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Лист1!$A$8:$Z$52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Лист1!$A$1:$K$60</definedName>
  </definedNames>
  <calcPr calcId="191029" refMode="R1C1"/>
</workbook>
</file>

<file path=xl/calcChain.xml><?xml version="1.0" encoding="utf-8"?>
<calcChain xmlns="http://schemas.openxmlformats.org/spreadsheetml/2006/main">
  <c r="I31" i="1" l="1"/>
  <c r="I30" i="1"/>
  <c r="H51" i="1"/>
  <c r="J51" i="1" s="1"/>
  <c r="I51" i="1"/>
  <c r="I50" i="1"/>
  <c r="H50" i="1"/>
  <c r="J50" i="1" s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J31" i="1" s="1"/>
  <c r="H30" i="1"/>
  <c r="J30" i="1" s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I20" i="1" l="1"/>
  <c r="J20" i="1"/>
  <c r="I49" i="1" l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29" i="1"/>
  <c r="J29" i="1"/>
  <c r="I28" i="1"/>
  <c r="J28" i="1"/>
  <c r="I27" i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I9" i="1"/>
  <c r="J9" i="1"/>
  <c r="I8" i="1" l="1"/>
  <c r="I52" i="1" s="1"/>
  <c r="J52" i="1" s="1"/>
  <c r="J8" i="1"/>
  <c r="B5" i="2" l="1"/>
  <c r="J53" i="1" l="1"/>
</calcChain>
</file>

<file path=xl/sharedStrings.xml><?xml version="1.0" encoding="utf-8"?>
<sst xmlns="http://schemas.openxmlformats.org/spreadsheetml/2006/main" count="217" uniqueCount="120">
  <si>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</si>
  <si>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</si>
  <si>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</si>
  <si>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</si>
  <si>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</si>
  <si>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</si>
  <si>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</si>
  <si>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</si>
  <si>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</si>
  <si>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</si>
  <si>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</si>
  <si>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</si>
  <si>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</si>
  <si>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</si>
  <si>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</si>
  <si>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</si>
  <si>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</si>
  <si>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</si>
  <si>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</si>
  <si>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</si>
  <si>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</si>
  <si>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</si>
  <si>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</si>
  <si>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</si>
  <si>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</si>
  <si>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</si>
  <si>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</si>
  <si>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Не менее 12 месяцев.</t>
  </si>
  <si>
    <t>Кол-во</t>
  </si>
  <si>
    <t>Батарея аккумуляторная АКБ 12 В, 7 Ач</t>
  </si>
  <si>
    <t xml:space="preserve">Батарея аккумуляторная АКБ 12 В, 17 Ач </t>
  </si>
  <si>
    <t>Табло световое Молния-12 "Стрелка влево"</t>
  </si>
  <si>
    <t>Табло световое Молния-12 "Стрелка вправо"</t>
  </si>
  <si>
    <t>Углекислота</t>
  </si>
  <si>
    <t>ЗПУ к ОУ-3</t>
  </si>
  <si>
    <t>Трубка выкиднаяс к ОУ-1,2,3</t>
  </si>
  <si>
    <t>Раструб (ОУ-1,3)</t>
  </si>
  <si>
    <t>Шланг с раструбом к ОУ-5, 0.8м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</si>
  <si>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</si>
  <si>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</si>
  <si>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</si>
  <si>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</si>
  <si>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</si>
  <si>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</si>
  <si>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</si>
  <si>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</si>
  <si>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</si>
  <si>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</si>
  <si>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</si>
  <si>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</si>
  <si>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t>ЛОТ Поставка материалов для систем пожарной сигнализации и пожаротушения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</si>
  <si>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</si>
  <si>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</si>
  <si>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</si>
  <si>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</si>
  <si>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</si>
  <si>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 xml:space="preserve">Извешатель тепловой ИП 103-5/1 </t>
  </si>
  <si>
    <t>Табло Блик С-12М Выход оповещатель пожарный световой (табло)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</si>
  <si>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</si>
  <si>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</si>
  <si>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</si>
  <si>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</si>
  <si>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Молния-12 Ultra Мини "Выход" Оповещатель охранно-пожарный световой (табло)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</si>
  <si>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</si>
  <si>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</si>
  <si>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</si>
  <si>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</si>
  <si>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</si>
  <si>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</si>
  <si>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</si>
  <si>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</si>
  <si>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</si>
  <si>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</si>
  <si>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</si>
  <si>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Напряжение питания 12В; потребляемый ток 25 мА; габаритные размеры 285х97х17 мм; Т=-40 +55 °С; масса 0,2 кг; материал корпуса - пластик.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</si>
  <si>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</si>
  <si>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Газ Solo detector tester сжиженный под давлением в герметичной емкости, 250мл.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</si>
  <si>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срок службы не менее 10 лет.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</si>
  <si>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срок службы не менее 5 лет, в комплекте заглушки.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</si>
  <si>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срок службы не менее 10 лет.
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</si>
  <si>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срок службы не менее 10 лет.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</si>
  <si>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срок службы не менее 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</si>
  <si>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срок службы не менее 10 лет.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</si>
  <si>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срок службы не менее 10 лет.
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</si>
  <si>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</si>
  <si>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срок службы не менее 10 лет.</t>
  </si>
  <si>
    <t>Оптический дымовой извещатель Esser IQ8QUAD C 802371</t>
  </si>
  <si>
    <t xml:space="preserve">Стандартная база Esser IQ8 Quad- 805590 </t>
  </si>
  <si>
    <t>Кронштейн для огнетушителя ОП-4/ОУ-3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</si>
  <si>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</si>
  <si>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</si>
  <si>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Кронштейн стационарный, без зажима, материал - металл, цвет окраски - красный, диаметр 160 мм.</t>
  </si>
  <si>
    <t>Начальная (максимальная) цена за единицу измерения с учетом НДС (20%), включая стоимость тары и доставку, рубли РФ</t>
  </si>
  <si>
    <t>Извещатель пожарный дымовой ИП 212-41М</t>
  </si>
  <si>
    <t>Прибор приемно-контрольный Сигнал-10</t>
  </si>
  <si>
    <t>Прибор приемно-контрольный Сигнал-20М</t>
  </si>
  <si>
    <t>Извещатель пожарный ИПДЛ-52М (ИП212-52М)</t>
  </si>
  <si>
    <t>Устройство шлейфовое контрольное УШК-01 (ВУОС)</t>
  </si>
  <si>
    <t>Прибор приемно-контрольный Яхонт 1И</t>
  </si>
  <si>
    <t>Пульт контроля и управления С2000М</t>
  </si>
  <si>
    <t xml:space="preserve">Источник питания Скат-1200М </t>
  </si>
  <si>
    <t xml:space="preserve">Источник питания РИП-12 исп.01  </t>
  </si>
  <si>
    <t>Извещатель пожарный тепловой ИП 101 Гранат, обычный</t>
  </si>
  <si>
    <t>Блок контроля и индикации с клавиатурой С2000-БКИ</t>
  </si>
  <si>
    <t xml:space="preserve">Порошок для ОП Вексон АВС25 </t>
  </si>
  <si>
    <t>Фильтр-отстойник для углекислоты ФО-01 для СЗУ-04</t>
  </si>
  <si>
    <t>Газ тестовый для прибора 805582 (060430.10)</t>
  </si>
  <si>
    <t>Доводчик Vizit 505</t>
  </si>
  <si>
    <t>Рукав пожарный напорный "Универсал" РПК -В -50-1,0-У1  с ГР-50, 20м</t>
  </si>
  <si>
    <t>Тестовые дымовые таблетки 769080</t>
  </si>
  <si>
    <t>Прибор приемно-контрольный Сигнал 20П SMD</t>
  </si>
  <si>
    <t>Начальная (максимальная) сумма в том числе НДС (20%), включая стоимость тары и доставку, рубли РФ</t>
  </si>
  <si>
    <t>Предельная сумма лота составляет:  2 832 794, 40  руб. с учетом НДС (20%).</t>
  </si>
  <si>
    <t>В течение 10 (десяти) календарных дней с момента подписания договора.</t>
  </si>
  <si>
    <t>РАЗДЕЛ IV. Техническое задание</t>
  </si>
  <si>
    <t>ГОСТ Р 53280.4-2009; ТУ 2149-028-10968286-2014; тушение пожаров классов А, В, С, э/у под U до 1000В; 30 кг, Т=-50 +50 °С, гарантийный срок хранения 10 лет.</t>
  </si>
  <si>
    <t>ГОСТ Р 51017-2009; ГОСТ Р 51057-2001; ГОСТ 4.132-85.</t>
  </si>
  <si>
    <t>Для модулей Артсок, МГП-35-60, МГП-35-80, МГП-35-100, МГП-50-60, МГП-50-60, МГП-50-80, МГП-50-100, ГОСТ Р 51017-2009; ГОСТ Р 51057-2001; ГОСТ 4.132-85. Выпуск не ранее октября 2019 года.</t>
  </si>
  <si>
    <t>Соответствие ГОСТ Р 53279-2009. В паз головки должно быть установлено и надежно удерживаться в пазу резиновое кольцо, соответствующее ГОСТ 6557-89. Головки должны быть изготовлены из алюминиевых сплавов не выше II группы по ГОСТ 1583-93 или латуни по ГОСТ 17711-93.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</si>
  <si>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51049-2019,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51049-2019).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</si>
</sst>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91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vertical="top" wrapText="1"/>
    </xf>
    <xf numFmtId="3" fontId="2" fillId="0" borderId="6" xfId="0" applyNumberFormat="1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0" xfId="0" applyFont="1" applyAlignment="1"/>
    <xf numFmtId="0" fontId="9" fillId="0" borderId="0" xfId="0" applyFont="1" applyAlignment="1"/>
    <xf numFmtId="3" fontId="2" fillId="0" borderId="6" xfId="0" applyNumberFormat="1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R66"/>
  <sheetViews>
    <sheetView tabSelected="1" view="pageBreakPreview" topLeftCell="A44" zoomScaleNormal="70" zoomScaleSheetLayoutView="100" workbookViewId="0">
      <selection activeCell="C49" sqref="C49:D49"/>
    </sheetView>
  </sheetViews>
  <sheetFormatPr defaultRowHeight="15" x14ac:dyDescent="0.25"/>
  <cols>
    <col min="1" max="1" width="6.42578125" style="3" customWidth="1"/>
    <col min="2" max="2" width="39.85546875" style="4" customWidth="1"/>
    <col min="3" max="3" width="9.7109375" style="3" customWidth="1"/>
    <col min="4" max="4" width="66.28515625" style="3" customWidth="1"/>
    <col min="5" max="5" width="9.140625" style="3"/>
    <col min="6" max="6" width="8.28515625" style="3" customWidth="1"/>
    <col min="7" max="7" width="16.42578125" style="3" customWidth="1"/>
    <col min="8" max="8" width="19.5703125" style="3" customWidth="1"/>
    <col min="9" max="9" width="16" style="3" customWidth="1"/>
    <col min="10" max="11" width="18.28515625" style="3" customWidth="1"/>
    <col min="12" max="12" width="19.5703125" style="3" customWidth="1"/>
    <col min="13" max="16384" width="9.140625" style="3"/>
  </cols>
  <sheetData>
    <row r="1" spans="1:18" x14ac:dyDescent="0.25">
      <c r="A1" s="58" t="s">
        <v>114</v>
      </c>
      <c r="B1" s="59"/>
      <c r="C1" s="59"/>
      <c r="D1" s="59"/>
      <c r="K1" s="5"/>
    </row>
    <row r="2" spans="1:18" x14ac:dyDescent="0.25">
      <c r="A2" s="62" t="s">
        <v>5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8" x14ac:dyDescent="0.25">
      <c r="A3" s="32"/>
      <c r="B3" s="32"/>
      <c r="C3" s="32"/>
      <c r="D3" s="32"/>
      <c r="E3" s="32"/>
      <c r="F3" s="32"/>
      <c r="G3" s="42"/>
      <c r="H3" s="32"/>
      <c r="I3" s="32"/>
      <c r="J3" s="32"/>
      <c r="K3" s="44"/>
    </row>
    <row r="4" spans="1:18" x14ac:dyDescent="0.25">
      <c r="A4" s="3" t="s">
        <v>50</v>
      </c>
      <c r="B4" s="6"/>
      <c r="C4" s="7"/>
      <c r="D4" s="8"/>
      <c r="L4" s="9"/>
    </row>
    <row r="5" spans="1:18" ht="15" customHeight="1" x14ac:dyDescent="0.25">
      <c r="A5" s="63" t="s">
        <v>0</v>
      </c>
      <c r="B5" s="63" t="s">
        <v>7</v>
      </c>
      <c r="C5" s="70" t="s">
        <v>1</v>
      </c>
      <c r="D5" s="71"/>
      <c r="E5" s="63" t="s">
        <v>6</v>
      </c>
      <c r="F5" s="74" t="s">
        <v>28</v>
      </c>
      <c r="G5" s="67" t="s">
        <v>51</v>
      </c>
      <c r="H5" s="67" t="s">
        <v>92</v>
      </c>
      <c r="I5" s="65" t="s">
        <v>52</v>
      </c>
      <c r="J5" s="64" t="s">
        <v>111</v>
      </c>
      <c r="K5" s="63" t="s">
        <v>2</v>
      </c>
      <c r="L5" s="9"/>
    </row>
    <row r="6" spans="1:18" s="10" customFormat="1" ht="97.9" customHeight="1" x14ac:dyDescent="0.25">
      <c r="A6" s="63"/>
      <c r="B6" s="63"/>
      <c r="C6" s="72"/>
      <c r="D6" s="73"/>
      <c r="E6" s="63"/>
      <c r="F6" s="75"/>
      <c r="G6" s="69"/>
      <c r="H6" s="68"/>
      <c r="I6" s="66"/>
      <c r="J6" s="64"/>
      <c r="K6" s="63"/>
    </row>
    <row r="7" spans="1:18" x14ac:dyDescent="0.25">
      <c r="A7" s="34">
        <v>1</v>
      </c>
      <c r="B7" s="11">
        <v>2</v>
      </c>
      <c r="C7" s="83">
        <v>3</v>
      </c>
      <c r="D7" s="84"/>
      <c r="E7" s="34">
        <v>4</v>
      </c>
      <c r="F7" s="34">
        <v>5</v>
      </c>
      <c r="G7" s="43">
        <v>6</v>
      </c>
      <c r="H7" s="34">
        <v>7</v>
      </c>
      <c r="I7" s="34">
        <v>8</v>
      </c>
      <c r="J7" s="34">
        <v>9</v>
      </c>
      <c r="K7" s="45">
        <v>10</v>
      </c>
    </row>
    <row r="8" spans="1:18" ht="39" customHeight="1" x14ac:dyDescent="0.25">
      <c r="A8" s="35">
        <v>1</v>
      </c>
      <c r="B8" s="36" t="s">
        <v>29</v>
      </c>
      <c r="C8" s="56" t="s">
        <v>64</v>
      </c>
      <c r="D8" s="57"/>
      <c r="E8" s="37" t="s">
        <v>23</v>
      </c>
      <c r="F8" s="49">
        <v>190</v>
      </c>
      <c r="G8" s="55">
        <v>345</v>
      </c>
      <c r="H8" s="31">
        <f>G8*1.2</f>
        <v>414</v>
      </c>
      <c r="I8" s="13">
        <f>F8*G8</f>
        <v>65550</v>
      </c>
      <c r="J8" s="13">
        <f>F8*H8</f>
        <v>78660</v>
      </c>
      <c r="K8" s="33" t="s">
        <v>20</v>
      </c>
      <c r="R8" s="14"/>
    </row>
    <row r="9" spans="1:18" ht="48.75" customHeight="1" x14ac:dyDescent="0.25">
      <c r="A9" s="54">
        <v>2</v>
      </c>
      <c r="B9" s="36" t="s">
        <v>30</v>
      </c>
      <c r="C9" s="56" t="s">
        <v>65</v>
      </c>
      <c r="D9" s="57"/>
      <c r="E9" s="37" t="s">
        <v>23</v>
      </c>
      <c r="F9" s="49">
        <v>50</v>
      </c>
      <c r="G9" s="55">
        <v>1313</v>
      </c>
      <c r="H9" s="31">
        <f t="shared" ref="H9:H51" si="0">G9*1.2</f>
        <v>1575.6</v>
      </c>
      <c r="I9" s="13">
        <f t="shared" ref="I9:I51" si="1">F9*G9</f>
        <v>65650</v>
      </c>
      <c r="J9" s="13">
        <f t="shared" ref="J9:J51" si="2">F9*H9</f>
        <v>78780</v>
      </c>
      <c r="K9" s="33" t="s">
        <v>20</v>
      </c>
      <c r="R9" s="14"/>
    </row>
    <row r="10" spans="1:18" ht="89.25" customHeight="1" x14ac:dyDescent="0.25">
      <c r="A10" s="54">
        <v>3</v>
      </c>
      <c r="B10" s="38" t="s">
        <v>56</v>
      </c>
      <c r="C10" s="56" t="s">
        <v>66</v>
      </c>
      <c r="D10" s="57"/>
      <c r="E10" s="39" t="s">
        <v>23</v>
      </c>
      <c r="F10" s="50">
        <v>800</v>
      </c>
      <c r="G10" s="55">
        <v>48</v>
      </c>
      <c r="H10" s="31">
        <f t="shared" si="0"/>
        <v>57.599999999999994</v>
      </c>
      <c r="I10" s="13">
        <f t="shared" si="1"/>
        <v>38400</v>
      </c>
      <c r="J10" s="13">
        <f t="shared" si="2"/>
        <v>46079.999999999993</v>
      </c>
      <c r="K10" s="33" t="s">
        <v>20</v>
      </c>
      <c r="R10" s="14"/>
    </row>
    <row r="11" spans="1:18" ht="90" customHeight="1" x14ac:dyDescent="0.25">
      <c r="A11" s="54">
        <v>4</v>
      </c>
      <c r="B11" s="38" t="s">
        <v>93</v>
      </c>
      <c r="C11" s="56" t="s">
        <v>67</v>
      </c>
      <c r="D11" s="57"/>
      <c r="E11" s="39" t="s">
        <v>23</v>
      </c>
      <c r="F11" s="50">
        <v>1500</v>
      </c>
      <c r="G11" s="55">
        <v>245</v>
      </c>
      <c r="H11" s="31">
        <f t="shared" si="0"/>
        <v>294</v>
      </c>
      <c r="I11" s="13">
        <f t="shared" si="1"/>
        <v>367500</v>
      </c>
      <c r="J11" s="13">
        <f t="shared" si="2"/>
        <v>441000</v>
      </c>
      <c r="K11" s="33" t="s">
        <v>20</v>
      </c>
      <c r="R11" s="14"/>
    </row>
    <row r="12" spans="1:18" ht="63.75" customHeight="1" x14ac:dyDescent="0.25">
      <c r="A12" s="54">
        <v>5</v>
      </c>
      <c r="B12" s="38" t="s">
        <v>58</v>
      </c>
      <c r="C12" s="56" t="s">
        <v>77</v>
      </c>
      <c r="D12" s="57"/>
      <c r="E12" s="39" t="s">
        <v>23</v>
      </c>
      <c r="F12" s="50">
        <v>80</v>
      </c>
      <c r="G12" s="55">
        <v>189</v>
      </c>
      <c r="H12" s="31">
        <f t="shared" si="0"/>
        <v>226.79999999999998</v>
      </c>
      <c r="I12" s="13">
        <f t="shared" si="1"/>
        <v>15120</v>
      </c>
      <c r="J12" s="13">
        <f t="shared" si="2"/>
        <v>18144</v>
      </c>
      <c r="K12" s="33" t="s">
        <v>20</v>
      </c>
      <c r="R12" s="14"/>
    </row>
    <row r="13" spans="1:18" ht="97.5" customHeight="1" x14ac:dyDescent="0.25">
      <c r="A13" s="54">
        <v>6</v>
      </c>
      <c r="B13" s="38" t="s">
        <v>59</v>
      </c>
      <c r="C13" s="56" t="s">
        <v>68</v>
      </c>
      <c r="D13" s="57"/>
      <c r="E13" s="39" t="s">
        <v>23</v>
      </c>
      <c r="F13" s="50">
        <v>5</v>
      </c>
      <c r="G13" s="55">
        <v>303</v>
      </c>
      <c r="H13" s="31">
        <f t="shared" si="0"/>
        <v>363.59999999999997</v>
      </c>
      <c r="I13" s="13">
        <f t="shared" si="1"/>
        <v>1515</v>
      </c>
      <c r="J13" s="13">
        <f t="shared" si="2"/>
        <v>1817.9999999999998</v>
      </c>
      <c r="K13" s="33" t="s">
        <v>20</v>
      </c>
      <c r="R13" s="14"/>
    </row>
    <row r="14" spans="1:18" ht="78" customHeight="1" x14ac:dyDescent="0.25">
      <c r="A14" s="54">
        <v>7</v>
      </c>
      <c r="B14" s="38" t="s">
        <v>60</v>
      </c>
      <c r="C14" s="56" t="s">
        <v>69</v>
      </c>
      <c r="D14" s="57"/>
      <c r="E14" s="39" t="s">
        <v>23</v>
      </c>
      <c r="F14" s="50">
        <v>50</v>
      </c>
      <c r="G14" s="55">
        <v>135</v>
      </c>
      <c r="H14" s="31">
        <f t="shared" si="0"/>
        <v>162</v>
      </c>
      <c r="I14" s="13">
        <f t="shared" si="1"/>
        <v>6750</v>
      </c>
      <c r="J14" s="13">
        <f t="shared" si="2"/>
        <v>8100</v>
      </c>
      <c r="K14" s="33" t="s">
        <v>20</v>
      </c>
      <c r="R14" s="14"/>
    </row>
    <row r="15" spans="1:18" ht="68.25" customHeight="1" x14ac:dyDescent="0.25">
      <c r="A15" s="54">
        <v>8</v>
      </c>
      <c r="B15" s="38" t="s">
        <v>31</v>
      </c>
      <c r="C15" s="56" t="s">
        <v>78</v>
      </c>
      <c r="D15" s="57"/>
      <c r="E15" s="39" t="s">
        <v>23</v>
      </c>
      <c r="F15" s="50">
        <v>50</v>
      </c>
      <c r="G15" s="55">
        <v>119</v>
      </c>
      <c r="H15" s="31">
        <f t="shared" si="0"/>
        <v>142.79999999999998</v>
      </c>
      <c r="I15" s="13">
        <f t="shared" si="1"/>
        <v>5950</v>
      </c>
      <c r="J15" s="13">
        <f t="shared" si="2"/>
        <v>7139.9999999999991</v>
      </c>
      <c r="K15" s="33" t="s">
        <v>20</v>
      </c>
      <c r="R15" s="14"/>
    </row>
    <row r="16" spans="1:18" ht="67.5" customHeight="1" x14ac:dyDescent="0.25">
      <c r="A16" s="54">
        <v>9</v>
      </c>
      <c r="B16" s="38" t="s">
        <v>32</v>
      </c>
      <c r="C16" s="56" t="s">
        <v>70</v>
      </c>
      <c r="D16" s="57"/>
      <c r="E16" s="39" t="s">
        <v>23</v>
      </c>
      <c r="F16" s="50">
        <v>50</v>
      </c>
      <c r="G16" s="55">
        <v>119</v>
      </c>
      <c r="H16" s="31">
        <f t="shared" si="0"/>
        <v>142.79999999999998</v>
      </c>
      <c r="I16" s="13">
        <f t="shared" si="1"/>
        <v>5950</v>
      </c>
      <c r="J16" s="13">
        <f t="shared" si="2"/>
        <v>7139.9999999999991</v>
      </c>
      <c r="K16" s="33" t="s">
        <v>20</v>
      </c>
      <c r="R16" s="14"/>
    </row>
    <row r="17" spans="1:18" ht="55.5" customHeight="1" x14ac:dyDescent="0.25">
      <c r="A17" s="54">
        <v>10</v>
      </c>
      <c r="B17" s="41" t="s">
        <v>62</v>
      </c>
      <c r="C17" s="90" t="s">
        <v>71</v>
      </c>
      <c r="D17" s="57"/>
      <c r="E17" s="39" t="s">
        <v>23</v>
      </c>
      <c r="F17" s="50">
        <v>20</v>
      </c>
      <c r="G17" s="55">
        <v>445</v>
      </c>
      <c r="H17" s="31">
        <f t="shared" si="0"/>
        <v>534</v>
      </c>
      <c r="I17" s="13">
        <f t="shared" si="1"/>
        <v>8900</v>
      </c>
      <c r="J17" s="13">
        <f t="shared" si="2"/>
        <v>10680</v>
      </c>
      <c r="K17" s="33" t="s">
        <v>20</v>
      </c>
      <c r="R17" s="14"/>
    </row>
    <row r="18" spans="1:18" ht="126.75" customHeight="1" x14ac:dyDescent="0.25">
      <c r="A18" s="54">
        <v>11</v>
      </c>
      <c r="B18" s="40" t="s">
        <v>94</v>
      </c>
      <c r="C18" s="56" t="s">
        <v>79</v>
      </c>
      <c r="D18" s="57"/>
      <c r="E18" s="39" t="s">
        <v>23</v>
      </c>
      <c r="F18" s="50">
        <v>24</v>
      </c>
      <c r="G18" s="55">
        <v>2004</v>
      </c>
      <c r="H18" s="31">
        <f t="shared" si="0"/>
        <v>2404.7999999999997</v>
      </c>
      <c r="I18" s="13">
        <f t="shared" si="1"/>
        <v>48096</v>
      </c>
      <c r="J18" s="13">
        <f t="shared" si="2"/>
        <v>57715.199999999997</v>
      </c>
      <c r="K18" s="33" t="s">
        <v>20</v>
      </c>
      <c r="R18" s="14"/>
    </row>
    <row r="19" spans="1:18" ht="112.5" customHeight="1" x14ac:dyDescent="0.25">
      <c r="A19" s="54">
        <v>12</v>
      </c>
      <c r="B19" s="38" t="s">
        <v>95</v>
      </c>
      <c r="C19" s="56" t="s">
        <v>80</v>
      </c>
      <c r="D19" s="57"/>
      <c r="E19" s="39" t="s">
        <v>23</v>
      </c>
      <c r="F19" s="50">
        <v>10</v>
      </c>
      <c r="G19" s="55">
        <v>3949</v>
      </c>
      <c r="H19" s="31">
        <f t="shared" si="0"/>
        <v>4738.8</v>
      </c>
      <c r="I19" s="13">
        <f t="shared" si="1"/>
        <v>39490</v>
      </c>
      <c r="J19" s="13">
        <f t="shared" si="2"/>
        <v>47388</v>
      </c>
      <c r="K19" s="33" t="s">
        <v>20</v>
      </c>
      <c r="R19" s="14"/>
    </row>
    <row r="20" spans="1:18" ht="128.25" customHeight="1" x14ac:dyDescent="0.25">
      <c r="A20" s="54">
        <v>13</v>
      </c>
      <c r="B20" s="36" t="s">
        <v>96</v>
      </c>
      <c r="C20" s="56" t="s">
        <v>63</v>
      </c>
      <c r="D20" s="57"/>
      <c r="E20" s="39" t="s">
        <v>23</v>
      </c>
      <c r="F20" s="50">
        <v>10</v>
      </c>
      <c r="G20" s="55">
        <v>10921</v>
      </c>
      <c r="H20" s="31">
        <f t="shared" si="0"/>
        <v>13105.199999999999</v>
      </c>
      <c r="I20" s="13">
        <f t="shared" si="1"/>
        <v>109210</v>
      </c>
      <c r="J20" s="13">
        <f t="shared" si="2"/>
        <v>131051.99999999999</v>
      </c>
      <c r="K20" s="33" t="s">
        <v>20</v>
      </c>
      <c r="R20" s="14"/>
    </row>
    <row r="21" spans="1:18" ht="67.5" customHeight="1" x14ac:dyDescent="0.25">
      <c r="A21" s="54">
        <v>14</v>
      </c>
      <c r="B21" s="48" t="s">
        <v>97</v>
      </c>
      <c r="C21" s="56" t="s">
        <v>72</v>
      </c>
      <c r="D21" s="57"/>
      <c r="E21" s="39" t="s">
        <v>23</v>
      </c>
      <c r="F21" s="50">
        <v>500</v>
      </c>
      <c r="G21" s="55">
        <v>155</v>
      </c>
      <c r="H21" s="31">
        <f t="shared" si="0"/>
        <v>186</v>
      </c>
      <c r="I21" s="13">
        <f t="shared" si="1"/>
        <v>77500</v>
      </c>
      <c r="J21" s="13">
        <f t="shared" si="2"/>
        <v>93000</v>
      </c>
      <c r="K21" s="33" t="s">
        <v>20</v>
      </c>
      <c r="R21" s="14"/>
    </row>
    <row r="22" spans="1:18" ht="125.25" customHeight="1" x14ac:dyDescent="0.25">
      <c r="A22" s="54">
        <v>15</v>
      </c>
      <c r="B22" s="38" t="s">
        <v>110</v>
      </c>
      <c r="C22" s="56" t="s">
        <v>81</v>
      </c>
      <c r="D22" s="57"/>
      <c r="E22" s="39" t="s">
        <v>23</v>
      </c>
      <c r="F22" s="50">
        <v>25</v>
      </c>
      <c r="G22" s="55">
        <v>2760</v>
      </c>
      <c r="H22" s="31">
        <f t="shared" si="0"/>
        <v>3312</v>
      </c>
      <c r="I22" s="13">
        <f t="shared" si="1"/>
        <v>69000</v>
      </c>
      <c r="J22" s="13">
        <f t="shared" si="2"/>
        <v>82800</v>
      </c>
      <c r="K22" s="33" t="s">
        <v>20</v>
      </c>
      <c r="R22" s="14"/>
    </row>
    <row r="23" spans="1:18" ht="124.5" customHeight="1" x14ac:dyDescent="0.25">
      <c r="A23" s="54">
        <v>16</v>
      </c>
      <c r="B23" s="38" t="s">
        <v>98</v>
      </c>
      <c r="C23" s="56" t="s">
        <v>82</v>
      </c>
      <c r="D23" s="57"/>
      <c r="E23" s="39" t="s">
        <v>23</v>
      </c>
      <c r="F23" s="50">
        <v>3</v>
      </c>
      <c r="G23" s="55">
        <v>4242</v>
      </c>
      <c r="H23" s="31">
        <f t="shared" si="0"/>
        <v>5090.3999999999996</v>
      </c>
      <c r="I23" s="13">
        <f t="shared" si="1"/>
        <v>12726</v>
      </c>
      <c r="J23" s="13">
        <f t="shared" si="2"/>
        <v>15271.199999999999</v>
      </c>
      <c r="K23" s="33" t="s">
        <v>20</v>
      </c>
      <c r="R23" s="14"/>
    </row>
    <row r="24" spans="1:18" ht="57" customHeight="1" x14ac:dyDescent="0.25">
      <c r="A24" s="54">
        <v>17</v>
      </c>
      <c r="B24" s="41" t="s">
        <v>57</v>
      </c>
      <c r="C24" s="56" t="s">
        <v>74</v>
      </c>
      <c r="D24" s="57"/>
      <c r="E24" s="39" t="s">
        <v>23</v>
      </c>
      <c r="F24" s="50">
        <v>95</v>
      </c>
      <c r="G24" s="55">
        <v>168</v>
      </c>
      <c r="H24" s="31">
        <f t="shared" si="0"/>
        <v>201.6</v>
      </c>
      <c r="I24" s="13">
        <f t="shared" si="1"/>
        <v>15960</v>
      </c>
      <c r="J24" s="13">
        <f t="shared" si="2"/>
        <v>19152</v>
      </c>
      <c r="K24" s="33" t="s">
        <v>20</v>
      </c>
      <c r="R24" s="14"/>
    </row>
    <row r="25" spans="1:18" ht="114.75" customHeight="1" x14ac:dyDescent="0.25">
      <c r="A25" s="54">
        <v>18</v>
      </c>
      <c r="B25" s="38" t="s">
        <v>99</v>
      </c>
      <c r="C25" s="56" t="s">
        <v>83</v>
      </c>
      <c r="D25" s="57"/>
      <c r="E25" s="39" t="s">
        <v>23</v>
      </c>
      <c r="F25" s="50">
        <v>10</v>
      </c>
      <c r="G25" s="55">
        <v>6042</v>
      </c>
      <c r="H25" s="31">
        <f t="shared" si="0"/>
        <v>7250.4</v>
      </c>
      <c r="I25" s="13">
        <f t="shared" si="1"/>
        <v>60420</v>
      </c>
      <c r="J25" s="13">
        <f t="shared" si="2"/>
        <v>72504</v>
      </c>
      <c r="K25" s="33" t="s">
        <v>20</v>
      </c>
      <c r="R25" s="14"/>
    </row>
    <row r="26" spans="1:18" ht="51.75" customHeight="1" x14ac:dyDescent="0.25">
      <c r="A26" s="54">
        <v>19</v>
      </c>
      <c r="B26" s="38" t="s">
        <v>100</v>
      </c>
      <c r="C26" s="56" t="s">
        <v>73</v>
      </c>
      <c r="D26" s="57"/>
      <c r="E26" s="39" t="s">
        <v>23</v>
      </c>
      <c r="F26" s="50">
        <v>50</v>
      </c>
      <c r="G26" s="55">
        <v>2536</v>
      </c>
      <c r="H26" s="31">
        <f t="shared" si="0"/>
        <v>3043.2</v>
      </c>
      <c r="I26" s="13">
        <f t="shared" si="1"/>
        <v>126800</v>
      </c>
      <c r="J26" s="13">
        <f t="shared" si="2"/>
        <v>152160</v>
      </c>
      <c r="K26" s="33" t="s">
        <v>20</v>
      </c>
      <c r="R26" s="14"/>
    </row>
    <row r="27" spans="1:18" ht="81" customHeight="1" x14ac:dyDescent="0.25">
      <c r="A27" s="54">
        <v>20</v>
      </c>
      <c r="B27" s="36" t="s">
        <v>101</v>
      </c>
      <c r="C27" s="56" t="s">
        <v>75</v>
      </c>
      <c r="D27" s="57"/>
      <c r="E27" s="39" t="s">
        <v>23</v>
      </c>
      <c r="F27" s="50">
        <v>20</v>
      </c>
      <c r="G27" s="55">
        <v>3202</v>
      </c>
      <c r="H27" s="31">
        <f t="shared" si="0"/>
        <v>3842.3999999999996</v>
      </c>
      <c r="I27" s="13">
        <f t="shared" si="1"/>
        <v>64040</v>
      </c>
      <c r="J27" s="13">
        <f t="shared" si="2"/>
        <v>76848</v>
      </c>
      <c r="K27" s="33" t="s">
        <v>20</v>
      </c>
      <c r="R27" s="14"/>
    </row>
    <row r="28" spans="1:18" ht="111.75" customHeight="1" x14ac:dyDescent="0.25">
      <c r="A28" s="54">
        <v>21</v>
      </c>
      <c r="B28" s="36" t="s">
        <v>102</v>
      </c>
      <c r="C28" s="56" t="s">
        <v>84</v>
      </c>
      <c r="D28" s="57"/>
      <c r="E28" s="39" t="s">
        <v>23</v>
      </c>
      <c r="F28" s="50">
        <v>30</v>
      </c>
      <c r="G28" s="55">
        <v>3797</v>
      </c>
      <c r="H28" s="31">
        <f t="shared" si="0"/>
        <v>4556.3999999999996</v>
      </c>
      <c r="I28" s="13">
        <f t="shared" si="1"/>
        <v>113910</v>
      </c>
      <c r="J28" s="13">
        <f t="shared" si="2"/>
        <v>136692</v>
      </c>
      <c r="K28" s="33" t="s">
        <v>20</v>
      </c>
      <c r="R28" s="14"/>
    </row>
    <row r="29" spans="1:18" ht="113.25" customHeight="1" x14ac:dyDescent="0.25">
      <c r="A29" s="54">
        <v>22</v>
      </c>
      <c r="B29" s="36" t="s">
        <v>103</v>
      </c>
      <c r="C29" s="56" t="s">
        <v>85</v>
      </c>
      <c r="D29" s="57"/>
      <c r="E29" s="39" t="s">
        <v>23</v>
      </c>
      <c r="F29" s="50">
        <v>25</v>
      </c>
      <c r="G29" s="55">
        <v>4121</v>
      </c>
      <c r="H29" s="31">
        <f t="shared" si="0"/>
        <v>4945.2</v>
      </c>
      <c r="I29" s="13">
        <f t="shared" si="1"/>
        <v>103025</v>
      </c>
      <c r="J29" s="13">
        <f t="shared" si="2"/>
        <v>123630</v>
      </c>
      <c r="K29" s="33" t="s">
        <v>20</v>
      </c>
      <c r="R29" s="14"/>
    </row>
    <row r="30" spans="1:18" ht="65.25" customHeight="1" x14ac:dyDescent="0.25">
      <c r="A30" s="54">
        <v>23</v>
      </c>
      <c r="B30" s="53" t="s">
        <v>86</v>
      </c>
      <c r="C30" s="56" t="s">
        <v>89</v>
      </c>
      <c r="D30" s="57"/>
      <c r="E30" s="39" t="s">
        <v>23</v>
      </c>
      <c r="F30" s="50">
        <v>10</v>
      </c>
      <c r="G30" s="55">
        <v>3303</v>
      </c>
      <c r="H30" s="31">
        <f t="shared" si="0"/>
        <v>3963.6</v>
      </c>
      <c r="I30" s="13">
        <f t="shared" ref="I30:I31" si="3">F30*G30</f>
        <v>33030</v>
      </c>
      <c r="J30" s="13">
        <f t="shared" ref="J30:J31" si="4">F30*H30</f>
        <v>39636</v>
      </c>
      <c r="K30" s="33" t="s">
        <v>20</v>
      </c>
      <c r="R30" s="14"/>
    </row>
    <row r="31" spans="1:18" ht="48" customHeight="1" x14ac:dyDescent="0.25">
      <c r="A31" s="54">
        <v>24</v>
      </c>
      <c r="B31" s="53" t="s">
        <v>87</v>
      </c>
      <c r="C31" s="56" t="s">
        <v>90</v>
      </c>
      <c r="D31" s="57"/>
      <c r="E31" s="39" t="s">
        <v>23</v>
      </c>
      <c r="F31" s="50">
        <v>10</v>
      </c>
      <c r="G31" s="55">
        <v>436</v>
      </c>
      <c r="H31" s="31">
        <f t="shared" si="0"/>
        <v>523.19999999999993</v>
      </c>
      <c r="I31" s="13">
        <f t="shared" si="3"/>
        <v>4360</v>
      </c>
      <c r="J31" s="13">
        <f t="shared" si="4"/>
        <v>5231.9999999999991</v>
      </c>
      <c r="K31" s="33" t="s">
        <v>20</v>
      </c>
      <c r="R31" s="14"/>
    </row>
    <row r="32" spans="1:18" ht="55.5" customHeight="1" x14ac:dyDescent="0.25">
      <c r="A32" s="54">
        <v>25</v>
      </c>
      <c r="B32" s="38" t="s">
        <v>104</v>
      </c>
      <c r="C32" s="56" t="s">
        <v>115</v>
      </c>
      <c r="D32" s="57"/>
      <c r="E32" s="39" t="s">
        <v>49</v>
      </c>
      <c r="F32" s="50">
        <v>1900</v>
      </c>
      <c r="G32" s="55">
        <v>50</v>
      </c>
      <c r="H32" s="31">
        <f t="shared" si="0"/>
        <v>60</v>
      </c>
      <c r="I32" s="13">
        <f t="shared" si="1"/>
        <v>95000</v>
      </c>
      <c r="J32" s="13">
        <f t="shared" si="2"/>
        <v>114000</v>
      </c>
      <c r="K32" s="33" t="s">
        <v>20</v>
      </c>
      <c r="R32" s="14"/>
    </row>
    <row r="33" spans="1:18" ht="87" customHeight="1" x14ac:dyDescent="0.25">
      <c r="A33" s="54">
        <v>26</v>
      </c>
      <c r="B33" s="38" t="s">
        <v>33</v>
      </c>
      <c r="C33" s="56" t="s">
        <v>61</v>
      </c>
      <c r="D33" s="57"/>
      <c r="E33" s="39" t="s">
        <v>49</v>
      </c>
      <c r="F33" s="50">
        <v>840</v>
      </c>
      <c r="G33" s="55">
        <v>32</v>
      </c>
      <c r="H33" s="31">
        <f t="shared" si="0"/>
        <v>38.4</v>
      </c>
      <c r="I33" s="13">
        <f t="shared" si="1"/>
        <v>26880</v>
      </c>
      <c r="J33" s="13">
        <f t="shared" si="2"/>
        <v>32256</v>
      </c>
      <c r="K33" s="33" t="s">
        <v>20</v>
      </c>
      <c r="R33" s="14"/>
    </row>
    <row r="34" spans="1:18" ht="24" customHeight="1" x14ac:dyDescent="0.25">
      <c r="A34" s="54">
        <v>27</v>
      </c>
      <c r="B34" s="38" t="s">
        <v>34</v>
      </c>
      <c r="C34" s="56" t="s">
        <v>116</v>
      </c>
      <c r="D34" s="57"/>
      <c r="E34" s="39" t="s">
        <v>23</v>
      </c>
      <c r="F34" s="50">
        <v>252</v>
      </c>
      <c r="G34" s="55">
        <v>171</v>
      </c>
      <c r="H34" s="31">
        <f t="shared" si="0"/>
        <v>205.2</v>
      </c>
      <c r="I34" s="13">
        <f t="shared" si="1"/>
        <v>43092</v>
      </c>
      <c r="J34" s="13">
        <f t="shared" si="2"/>
        <v>51710.399999999994</v>
      </c>
      <c r="K34" s="33" t="s">
        <v>20</v>
      </c>
      <c r="R34" s="14"/>
    </row>
    <row r="35" spans="1:18" ht="28.5" customHeight="1" x14ac:dyDescent="0.25">
      <c r="A35" s="54">
        <v>28</v>
      </c>
      <c r="B35" s="38" t="s">
        <v>35</v>
      </c>
      <c r="C35" s="56" t="s">
        <v>116</v>
      </c>
      <c r="D35" s="57"/>
      <c r="E35" s="39" t="s">
        <v>23</v>
      </c>
      <c r="F35" s="50">
        <v>50</v>
      </c>
      <c r="G35" s="55">
        <v>12</v>
      </c>
      <c r="H35" s="31">
        <f t="shared" si="0"/>
        <v>14.399999999999999</v>
      </c>
      <c r="I35" s="13">
        <f t="shared" si="1"/>
        <v>600</v>
      </c>
      <c r="J35" s="13">
        <f t="shared" si="2"/>
        <v>719.99999999999989</v>
      </c>
      <c r="K35" s="33" t="s">
        <v>20</v>
      </c>
      <c r="R35" s="14"/>
    </row>
    <row r="36" spans="1:18" ht="28.5" customHeight="1" x14ac:dyDescent="0.25">
      <c r="A36" s="54">
        <v>29</v>
      </c>
      <c r="B36" s="38" t="s">
        <v>36</v>
      </c>
      <c r="C36" s="56" t="s">
        <v>116</v>
      </c>
      <c r="D36" s="57"/>
      <c r="E36" s="39" t="s">
        <v>23</v>
      </c>
      <c r="F36" s="50">
        <v>20</v>
      </c>
      <c r="G36" s="55">
        <v>14</v>
      </c>
      <c r="H36" s="31">
        <f t="shared" si="0"/>
        <v>16.8</v>
      </c>
      <c r="I36" s="13">
        <f t="shared" si="1"/>
        <v>280</v>
      </c>
      <c r="J36" s="13">
        <f t="shared" si="2"/>
        <v>336</v>
      </c>
      <c r="K36" s="33" t="s">
        <v>20</v>
      </c>
      <c r="R36" s="14"/>
    </row>
    <row r="37" spans="1:18" ht="25.5" customHeight="1" x14ac:dyDescent="0.25">
      <c r="A37" s="54">
        <v>30</v>
      </c>
      <c r="B37" s="38" t="s">
        <v>37</v>
      </c>
      <c r="C37" s="56" t="s">
        <v>116</v>
      </c>
      <c r="D37" s="57"/>
      <c r="E37" s="39" t="s">
        <v>23</v>
      </c>
      <c r="F37" s="50">
        <v>95</v>
      </c>
      <c r="G37" s="55">
        <v>145</v>
      </c>
      <c r="H37" s="31">
        <f t="shared" si="0"/>
        <v>174</v>
      </c>
      <c r="I37" s="13">
        <f t="shared" si="1"/>
        <v>13775</v>
      </c>
      <c r="J37" s="13">
        <f t="shared" si="2"/>
        <v>16530</v>
      </c>
      <c r="K37" s="33" t="s">
        <v>20</v>
      </c>
      <c r="R37" s="14"/>
    </row>
    <row r="38" spans="1:18" ht="22.5" customHeight="1" x14ac:dyDescent="0.25">
      <c r="A38" s="54">
        <v>31</v>
      </c>
      <c r="B38" s="38" t="s">
        <v>38</v>
      </c>
      <c r="C38" s="56" t="s">
        <v>116</v>
      </c>
      <c r="D38" s="57"/>
      <c r="E38" s="39" t="s">
        <v>23</v>
      </c>
      <c r="F38" s="50">
        <v>240</v>
      </c>
      <c r="G38" s="55">
        <v>96</v>
      </c>
      <c r="H38" s="31">
        <f t="shared" si="0"/>
        <v>115.19999999999999</v>
      </c>
      <c r="I38" s="13">
        <f t="shared" si="1"/>
        <v>23040</v>
      </c>
      <c r="J38" s="13">
        <f t="shared" si="2"/>
        <v>27647.999999999996</v>
      </c>
      <c r="K38" s="33" t="s">
        <v>20</v>
      </c>
      <c r="R38" s="14"/>
    </row>
    <row r="39" spans="1:18" ht="22.5" customHeight="1" x14ac:dyDescent="0.25">
      <c r="A39" s="54">
        <v>32</v>
      </c>
      <c r="B39" s="38" t="s">
        <v>39</v>
      </c>
      <c r="C39" s="56" t="s">
        <v>116</v>
      </c>
      <c r="D39" s="57"/>
      <c r="E39" s="39" t="s">
        <v>23</v>
      </c>
      <c r="F39" s="50">
        <v>50</v>
      </c>
      <c r="G39" s="55">
        <v>24</v>
      </c>
      <c r="H39" s="31">
        <f t="shared" si="0"/>
        <v>28.799999999999997</v>
      </c>
      <c r="I39" s="13">
        <f t="shared" si="1"/>
        <v>1200</v>
      </c>
      <c r="J39" s="13">
        <f t="shared" si="2"/>
        <v>1439.9999999999998</v>
      </c>
      <c r="K39" s="33" t="s">
        <v>20</v>
      </c>
      <c r="R39" s="14"/>
    </row>
    <row r="40" spans="1:18" ht="24" customHeight="1" x14ac:dyDescent="0.25">
      <c r="A40" s="54">
        <v>33</v>
      </c>
      <c r="B40" s="38" t="s">
        <v>40</v>
      </c>
      <c r="C40" s="56" t="s">
        <v>116</v>
      </c>
      <c r="D40" s="57"/>
      <c r="E40" s="39" t="s">
        <v>23</v>
      </c>
      <c r="F40" s="50">
        <v>50</v>
      </c>
      <c r="G40" s="55">
        <v>24</v>
      </c>
      <c r="H40" s="31">
        <f t="shared" si="0"/>
        <v>28.799999999999997</v>
      </c>
      <c r="I40" s="13">
        <f t="shared" si="1"/>
        <v>1200</v>
      </c>
      <c r="J40" s="13">
        <f t="shared" si="2"/>
        <v>1439.9999999999998</v>
      </c>
      <c r="K40" s="33" t="s">
        <v>20</v>
      </c>
      <c r="R40" s="14"/>
    </row>
    <row r="41" spans="1:18" ht="23.25" customHeight="1" x14ac:dyDescent="0.25">
      <c r="A41" s="54">
        <v>34</v>
      </c>
      <c r="B41" s="38" t="s">
        <v>41</v>
      </c>
      <c r="C41" s="56" t="s">
        <v>116</v>
      </c>
      <c r="D41" s="57"/>
      <c r="E41" s="39" t="s">
        <v>23</v>
      </c>
      <c r="F41" s="50">
        <v>62</v>
      </c>
      <c r="G41" s="55">
        <v>25</v>
      </c>
      <c r="H41" s="31">
        <f t="shared" si="0"/>
        <v>30</v>
      </c>
      <c r="I41" s="13">
        <f t="shared" si="1"/>
        <v>1550</v>
      </c>
      <c r="J41" s="13">
        <f t="shared" si="2"/>
        <v>1860</v>
      </c>
      <c r="K41" s="33" t="s">
        <v>20</v>
      </c>
      <c r="R41" s="14"/>
    </row>
    <row r="42" spans="1:18" ht="48" customHeight="1" x14ac:dyDescent="0.25">
      <c r="A42" s="54">
        <v>35</v>
      </c>
      <c r="B42" s="38" t="s">
        <v>105</v>
      </c>
      <c r="C42" s="56" t="s">
        <v>46</v>
      </c>
      <c r="D42" s="57"/>
      <c r="E42" s="39" t="s">
        <v>23</v>
      </c>
      <c r="F42" s="50">
        <v>1</v>
      </c>
      <c r="G42" s="55">
        <v>15645</v>
      </c>
      <c r="H42" s="31">
        <f t="shared" si="0"/>
        <v>18774</v>
      </c>
      <c r="I42" s="13">
        <f t="shared" si="1"/>
        <v>15645</v>
      </c>
      <c r="J42" s="13">
        <f t="shared" si="2"/>
        <v>18774</v>
      </c>
      <c r="K42" s="33" t="s">
        <v>20</v>
      </c>
      <c r="R42" s="14"/>
    </row>
    <row r="43" spans="1:18" ht="67.5" customHeight="1" x14ac:dyDescent="0.25">
      <c r="A43" s="54">
        <v>36</v>
      </c>
      <c r="B43" s="36" t="s">
        <v>42</v>
      </c>
      <c r="C43" s="56" t="s">
        <v>47</v>
      </c>
      <c r="D43" s="57"/>
      <c r="E43" s="39" t="s">
        <v>23</v>
      </c>
      <c r="F43" s="50">
        <v>4000</v>
      </c>
      <c r="G43" s="55">
        <v>6</v>
      </c>
      <c r="H43" s="31">
        <f t="shared" si="0"/>
        <v>7.1999999999999993</v>
      </c>
      <c r="I43" s="13">
        <f t="shared" si="1"/>
        <v>24000</v>
      </c>
      <c r="J43" s="13">
        <f t="shared" si="2"/>
        <v>28799.999999999996</v>
      </c>
      <c r="K43" s="33" t="s">
        <v>20</v>
      </c>
      <c r="R43" s="14"/>
    </row>
    <row r="44" spans="1:18" ht="50.25" customHeight="1" x14ac:dyDescent="0.25">
      <c r="A44" s="54">
        <v>37</v>
      </c>
      <c r="B44" s="38" t="s">
        <v>43</v>
      </c>
      <c r="C44" s="60" t="s">
        <v>117</v>
      </c>
      <c r="D44" s="61"/>
      <c r="E44" s="39" t="s">
        <v>23</v>
      </c>
      <c r="F44" s="50">
        <v>19</v>
      </c>
      <c r="G44" s="55">
        <v>968</v>
      </c>
      <c r="H44" s="31">
        <f t="shared" si="0"/>
        <v>1161.5999999999999</v>
      </c>
      <c r="I44" s="13">
        <f t="shared" si="1"/>
        <v>18392</v>
      </c>
      <c r="J44" s="13">
        <f t="shared" si="2"/>
        <v>22070.399999999998</v>
      </c>
      <c r="K44" s="33" t="s">
        <v>20</v>
      </c>
      <c r="R44" s="14"/>
    </row>
    <row r="45" spans="1:18" ht="39.75" customHeight="1" x14ac:dyDescent="0.25">
      <c r="A45" s="54">
        <v>38</v>
      </c>
      <c r="B45" s="38" t="s">
        <v>106</v>
      </c>
      <c r="C45" s="56" t="s">
        <v>76</v>
      </c>
      <c r="D45" s="57"/>
      <c r="E45" s="39" t="s">
        <v>23</v>
      </c>
      <c r="F45" s="50">
        <v>30</v>
      </c>
      <c r="G45" s="55">
        <v>2159</v>
      </c>
      <c r="H45" s="31">
        <f t="shared" si="0"/>
        <v>2590.7999999999997</v>
      </c>
      <c r="I45" s="13">
        <f t="shared" si="1"/>
        <v>64770</v>
      </c>
      <c r="J45" s="13">
        <f t="shared" si="2"/>
        <v>77723.999999999985</v>
      </c>
      <c r="K45" s="33" t="s">
        <v>20</v>
      </c>
      <c r="R45" s="14"/>
    </row>
    <row r="46" spans="1:18" ht="66" customHeight="1" x14ac:dyDescent="0.25">
      <c r="A46" s="54">
        <v>39</v>
      </c>
      <c r="B46" s="38" t="s">
        <v>107</v>
      </c>
      <c r="C46" s="56" t="s">
        <v>54</v>
      </c>
      <c r="D46" s="57"/>
      <c r="E46" s="39" t="s">
        <v>23</v>
      </c>
      <c r="F46" s="50">
        <v>58</v>
      </c>
      <c r="G46" s="55">
        <v>1693</v>
      </c>
      <c r="H46" s="31">
        <f t="shared" si="0"/>
        <v>2031.6</v>
      </c>
      <c r="I46" s="13">
        <f t="shared" si="1"/>
        <v>98194</v>
      </c>
      <c r="J46" s="13">
        <f t="shared" si="2"/>
        <v>117832.79999999999</v>
      </c>
      <c r="K46" s="33" t="s">
        <v>20</v>
      </c>
      <c r="R46" s="14"/>
    </row>
    <row r="47" spans="1:18" ht="39" customHeight="1" x14ac:dyDescent="0.25">
      <c r="A47" s="54">
        <v>40</v>
      </c>
      <c r="B47" s="38" t="s">
        <v>44</v>
      </c>
      <c r="C47" s="56" t="s">
        <v>55</v>
      </c>
      <c r="D47" s="57"/>
      <c r="E47" s="39" t="s">
        <v>23</v>
      </c>
      <c r="F47" s="50">
        <v>50</v>
      </c>
      <c r="G47" s="55">
        <v>600</v>
      </c>
      <c r="H47" s="31">
        <f t="shared" si="0"/>
        <v>720</v>
      </c>
      <c r="I47" s="13">
        <f t="shared" si="1"/>
        <v>30000</v>
      </c>
      <c r="J47" s="13">
        <f t="shared" si="2"/>
        <v>36000</v>
      </c>
      <c r="K47" s="33" t="s">
        <v>20</v>
      </c>
      <c r="R47" s="14"/>
    </row>
    <row r="48" spans="1:18" ht="128.25" customHeight="1" x14ac:dyDescent="0.25">
      <c r="A48" s="54">
        <v>41</v>
      </c>
      <c r="B48" s="38" t="s">
        <v>45</v>
      </c>
      <c r="C48" s="56" t="s">
        <v>118</v>
      </c>
      <c r="D48" s="57"/>
      <c r="E48" s="39" t="s">
        <v>23</v>
      </c>
      <c r="F48" s="50">
        <v>20</v>
      </c>
      <c r="G48" s="55">
        <v>63</v>
      </c>
      <c r="H48" s="31">
        <f t="shared" si="0"/>
        <v>75.599999999999994</v>
      </c>
      <c r="I48" s="13">
        <f t="shared" si="1"/>
        <v>1260</v>
      </c>
      <c r="J48" s="13">
        <f t="shared" si="2"/>
        <v>1512</v>
      </c>
      <c r="K48" s="33" t="s">
        <v>20</v>
      </c>
      <c r="R48" s="14"/>
    </row>
    <row r="49" spans="1:18" ht="126" customHeight="1" x14ac:dyDescent="0.25">
      <c r="A49" s="54">
        <v>42</v>
      </c>
      <c r="B49" s="38" t="s">
        <v>108</v>
      </c>
      <c r="C49" s="56" t="s">
        <v>119</v>
      </c>
      <c r="D49" s="57"/>
      <c r="E49" s="39" t="s">
        <v>23</v>
      </c>
      <c r="F49" s="50">
        <v>98</v>
      </c>
      <c r="G49" s="55">
        <v>828</v>
      </c>
      <c r="H49" s="31">
        <f t="shared" si="0"/>
        <v>993.59999999999991</v>
      </c>
      <c r="I49" s="13">
        <f t="shared" si="1"/>
        <v>81144</v>
      </c>
      <c r="J49" s="13">
        <f t="shared" si="2"/>
        <v>97372.799999999988</v>
      </c>
      <c r="K49" s="33" t="s">
        <v>20</v>
      </c>
      <c r="R49" s="14"/>
    </row>
    <row r="50" spans="1:18" ht="41.25" customHeight="1" x14ac:dyDescent="0.25">
      <c r="A50" s="54">
        <v>43</v>
      </c>
      <c r="B50" s="38" t="s">
        <v>109</v>
      </c>
      <c r="C50" s="56" t="s">
        <v>48</v>
      </c>
      <c r="D50" s="57"/>
      <c r="E50" s="39" t="s">
        <v>23</v>
      </c>
      <c r="F50" s="50">
        <v>35</v>
      </c>
      <c r="G50" s="55">
        <v>1446</v>
      </c>
      <c r="H50" s="31">
        <f t="shared" si="0"/>
        <v>1735.2</v>
      </c>
      <c r="I50" s="13">
        <f t="shared" ref="I50" si="5">F50*G50</f>
        <v>50610</v>
      </c>
      <c r="J50" s="13">
        <f t="shared" ref="J50" si="6">F50*H50</f>
        <v>60732</v>
      </c>
      <c r="K50" s="33" t="s">
        <v>20</v>
      </c>
      <c r="R50" s="14"/>
    </row>
    <row r="51" spans="1:18" ht="38.25" customHeight="1" x14ac:dyDescent="0.25">
      <c r="A51" s="54">
        <v>44</v>
      </c>
      <c r="B51" s="52" t="s">
        <v>88</v>
      </c>
      <c r="C51" s="56" t="s">
        <v>91</v>
      </c>
      <c r="D51" s="57"/>
      <c r="E51" s="39" t="s">
        <v>23</v>
      </c>
      <c r="F51" s="50">
        <v>651</v>
      </c>
      <c r="G51" s="55">
        <v>478</v>
      </c>
      <c r="H51" s="31">
        <f t="shared" si="0"/>
        <v>573.6</v>
      </c>
      <c r="I51" s="13">
        <f t="shared" si="1"/>
        <v>311178</v>
      </c>
      <c r="J51" s="13">
        <f t="shared" si="2"/>
        <v>373413.60000000003</v>
      </c>
      <c r="K51" s="33" t="s">
        <v>20</v>
      </c>
      <c r="R51" s="14"/>
    </row>
    <row r="52" spans="1:18" x14ac:dyDescent="0.25">
      <c r="A52" s="15"/>
      <c r="B52" s="16"/>
      <c r="C52" s="17"/>
      <c r="D52" s="51"/>
      <c r="E52" s="18"/>
      <c r="F52" s="19"/>
      <c r="G52" s="19"/>
      <c r="H52" s="20"/>
      <c r="I52" s="21">
        <f>SUM(I8:I51)</f>
        <v>2360662</v>
      </c>
      <c r="J52" s="22">
        <f>I52*1.2</f>
        <v>2832794.4</v>
      </c>
      <c r="K52" s="46"/>
    </row>
    <row r="53" spans="1:18" x14ac:dyDescent="0.25">
      <c r="A53" s="23"/>
      <c r="B53" s="24"/>
      <c r="C53" s="25"/>
      <c r="D53" s="25"/>
      <c r="E53" s="26"/>
      <c r="F53" s="26"/>
      <c r="G53" s="26"/>
      <c r="H53" s="27"/>
      <c r="I53" s="27" t="s">
        <v>8</v>
      </c>
      <c r="J53" s="28">
        <f>J52-I52</f>
        <v>472132.39999999991</v>
      </c>
      <c r="K53" s="12"/>
    </row>
    <row r="54" spans="1:18" x14ac:dyDescent="0.25">
      <c r="A54" s="85" t="s">
        <v>112</v>
      </c>
      <c r="B54" s="86"/>
      <c r="C54" s="86"/>
      <c r="D54" s="86"/>
      <c r="E54" s="86"/>
      <c r="F54" s="86"/>
      <c r="G54" s="86"/>
      <c r="H54" s="86"/>
      <c r="I54" s="86"/>
      <c r="J54" s="86"/>
      <c r="K54" s="87"/>
    </row>
    <row r="55" spans="1:18" x14ac:dyDescent="0.25">
      <c r="A55" s="80" t="s">
        <v>3</v>
      </c>
      <c r="B55" s="80"/>
      <c r="C55" s="76" t="s">
        <v>113</v>
      </c>
      <c r="D55" s="77"/>
      <c r="E55" s="77"/>
      <c r="F55" s="77"/>
      <c r="G55" s="77"/>
      <c r="H55" s="77"/>
      <c r="I55" s="77"/>
      <c r="J55" s="77"/>
      <c r="K55" s="77"/>
    </row>
    <row r="56" spans="1:18" ht="14.45" customHeight="1" x14ac:dyDescent="0.25">
      <c r="A56" s="80" t="s">
        <v>4</v>
      </c>
      <c r="B56" s="80"/>
      <c r="C56" s="81" t="s">
        <v>24</v>
      </c>
      <c r="D56" s="82"/>
      <c r="E56" s="82"/>
      <c r="F56" s="82"/>
      <c r="G56" s="82"/>
      <c r="H56" s="82"/>
      <c r="I56" s="82"/>
      <c r="J56" s="82"/>
      <c r="K56" s="82"/>
      <c r="L56" s="25"/>
      <c r="M56" s="25"/>
      <c r="N56" s="25"/>
      <c r="O56" s="25"/>
      <c r="P56" s="25"/>
      <c r="Q56" s="25"/>
    </row>
    <row r="57" spans="1:18" ht="15" customHeight="1" x14ac:dyDescent="0.25">
      <c r="A57" s="83" t="s">
        <v>21</v>
      </c>
      <c r="B57" s="89"/>
      <c r="C57" s="76" t="s">
        <v>27</v>
      </c>
      <c r="D57" s="77"/>
      <c r="E57" s="77"/>
      <c r="F57" s="77"/>
      <c r="G57" s="77"/>
      <c r="H57" s="77"/>
      <c r="I57" s="77"/>
      <c r="J57" s="77"/>
      <c r="K57" s="77"/>
    </row>
    <row r="58" spans="1:18" ht="30.75" customHeight="1" x14ac:dyDescent="0.25">
      <c r="A58" s="88" t="s">
        <v>25</v>
      </c>
      <c r="B58" s="88"/>
      <c r="C58" s="78" t="s">
        <v>53</v>
      </c>
      <c r="D58" s="79"/>
      <c r="E58" s="79"/>
      <c r="F58" s="79"/>
      <c r="G58" s="79"/>
      <c r="H58" s="79"/>
      <c r="I58" s="79"/>
      <c r="J58" s="79"/>
      <c r="K58" s="79"/>
    </row>
    <row r="59" spans="1:18" x14ac:dyDescent="0.25">
      <c r="A59" s="80" t="s">
        <v>22</v>
      </c>
      <c r="B59" s="80"/>
      <c r="C59" s="76" t="s">
        <v>26</v>
      </c>
      <c r="D59" s="77"/>
      <c r="E59" s="77"/>
      <c r="F59" s="77"/>
      <c r="G59" s="77"/>
      <c r="H59" s="77"/>
      <c r="I59" s="77"/>
      <c r="J59" s="77"/>
      <c r="K59" s="77"/>
    </row>
    <row r="60" spans="1:18" x14ac:dyDescent="0.25">
      <c r="A60" s="29"/>
      <c r="B60" s="29"/>
      <c r="C60" s="30"/>
      <c r="D60" s="30"/>
      <c r="E60" s="30"/>
      <c r="F60" s="30"/>
      <c r="G60" s="30"/>
      <c r="H60" s="30"/>
      <c r="I60" s="47"/>
      <c r="J60" s="47"/>
      <c r="K60" s="30"/>
    </row>
    <row r="64" spans="1:18" x14ac:dyDescent="0.25">
      <c r="C64" s="9"/>
    </row>
    <row r="65" spans="3:3" x14ac:dyDescent="0.25">
      <c r="C65" s="9"/>
    </row>
    <row r="66" spans="3:3" x14ac:dyDescent="0.25">
      <c r="C66" s="9"/>
    </row>
  </sheetData>
  <mergeCells count="68">
    <mergeCell ref="C7:D7"/>
    <mergeCell ref="C8:D8"/>
    <mergeCell ref="C9:D9"/>
    <mergeCell ref="A54:K54"/>
    <mergeCell ref="A58:B58"/>
    <mergeCell ref="A55:B55"/>
    <mergeCell ref="A56:B56"/>
    <mergeCell ref="A57:B57"/>
    <mergeCell ref="C10:D10"/>
    <mergeCell ref="C11:D11"/>
    <mergeCell ref="C12:D12"/>
    <mergeCell ref="C13:D13"/>
    <mergeCell ref="C14:D14"/>
    <mergeCell ref="C15:D15"/>
    <mergeCell ref="C16:D16"/>
    <mergeCell ref="C17:D17"/>
    <mergeCell ref="C59:K59"/>
    <mergeCell ref="C58:K58"/>
    <mergeCell ref="C55:K55"/>
    <mergeCell ref="A59:B59"/>
    <mergeCell ref="C56:K56"/>
    <mergeCell ref="C57:K57"/>
    <mergeCell ref="A2:K2"/>
    <mergeCell ref="A5:A6"/>
    <mergeCell ref="B5:B6"/>
    <mergeCell ref="J5:J6"/>
    <mergeCell ref="E5:E6"/>
    <mergeCell ref="I5:I6"/>
    <mergeCell ref="H5:H6"/>
    <mergeCell ref="G5:G6"/>
    <mergeCell ref="K5:K6"/>
    <mergeCell ref="C5:D6"/>
    <mergeCell ref="F5:F6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8:D38"/>
    <mergeCell ref="C39:D39"/>
    <mergeCell ref="C30:D30"/>
    <mergeCell ref="C31:D31"/>
    <mergeCell ref="C32:D32"/>
    <mergeCell ref="C33:D33"/>
    <mergeCell ref="C34:D34"/>
    <mergeCell ref="C50:D50"/>
    <mergeCell ref="C51:D51"/>
    <mergeCell ref="A1:D1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2020-01-20T03:56:35Z</cp:lastPrinted>
  <dcterms:created xsi:type="dcterms:W3CDTF">2013-12-19T08:11:42Z</dcterms:created>
  <dcterms:modified xsi:type="dcterms:W3CDTF">2020-01-22T07:05:19Z</dcterms:modified>
</cp:coreProperties>
</file>